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2"/>
  </bookViews>
  <sheets>
    <sheet name="GENNAIO" sheetId="1" r:id="rId1"/>
    <sheet name="FEBBRAI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<sst xmlns="http://schemas.openxmlformats.org/spreadsheetml/2006/main" count="75" uniqueCount="26">
  <si>
    <t>TASSI DI PRESENZA ED ASSENZA DEL PERSONALE DIPENDENTE</t>
  </si>
  <si>
    <t>Comunicazione ai sensi dell'art. 21, comma 1, della Legge 18.06.2009, n. 69</t>
  </si>
  <si>
    <t>n. dipendenti</t>
  </si>
  <si>
    <t>totale giornate lavorative per settore</t>
  </si>
  <si>
    <t>totale giornate assenza</t>
  </si>
  <si>
    <t>SETTORE</t>
  </si>
  <si>
    <t>TOTALE</t>
  </si>
  <si>
    <t>giornate lavorative mensili</t>
  </si>
  <si>
    <t>% giorni assenza mensile</t>
  </si>
  <si>
    <t>% giorni presenza mensile</t>
  </si>
  <si>
    <t>NOTA: nei giorni di assenza sono comprese anche le ferie.</t>
  </si>
  <si>
    <t>Istruttore Direttivo Polizia Urbana - Commercio - Attività Ricettive</t>
  </si>
  <si>
    <t xml:space="preserve">Ufficio Tecnico - Lavori Pubblici - Ecologia - Ambiente - Patrimonio Immobiliare </t>
  </si>
  <si>
    <t>Area Amministrativa - Cultura - Istruzione Pubblica</t>
  </si>
  <si>
    <t xml:space="preserve">Ufficio Sisma </t>
  </si>
  <si>
    <t>Casa di Riposo</t>
  </si>
  <si>
    <t xml:space="preserve">Contabilità - Finanza - Personale </t>
  </si>
  <si>
    <t>3*</t>
  </si>
  <si>
    <t>4**</t>
  </si>
  <si>
    <t>MESE DI GENNAIO 2022</t>
  </si>
  <si>
    <r>
      <t xml:space="preserve">*)  </t>
    </r>
    <r>
      <rPr>
        <b/>
        <sz val="10"/>
        <rFont val="Arial"/>
        <family val="2"/>
      </rPr>
      <t xml:space="preserve"> Di cui n. 01 part time 33%</t>
    </r>
  </si>
  <si>
    <r>
      <t xml:space="preserve">**)  </t>
    </r>
    <r>
      <rPr>
        <b/>
        <sz val="10"/>
        <rFont val="Arial"/>
        <family val="2"/>
      </rPr>
      <t xml:space="preserve"> Di cui n. 01 part time 50%</t>
    </r>
  </si>
  <si>
    <r>
      <t xml:space="preserve">***)  </t>
    </r>
    <r>
      <rPr>
        <b/>
        <sz val="10"/>
        <rFont val="Arial"/>
        <family val="2"/>
      </rPr>
      <t xml:space="preserve"> Di cui n. 02 part time 50%</t>
    </r>
  </si>
  <si>
    <t>4***</t>
  </si>
  <si>
    <t>MESE DI FEBBRAIO 2022</t>
  </si>
  <si>
    <t>MESE DI MARZO 2022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</si>
</sst>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0.25">
      <c r="C9" s="21" t="s">
        <v>19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1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24</v>
      </c>
      <c r="H14" s="7">
        <f>+G14*F14</f>
        <v>24</v>
      </c>
      <c r="I14" s="7">
        <v>1</v>
      </c>
      <c r="J14" s="8">
        <f aca="true" t="shared" si="0" ref="J14:J20">+I14*100/H14</f>
        <v>4.166666666666667</v>
      </c>
      <c r="K14" s="8">
        <f aca="true" t="shared" si="1" ref="K14:K20">100-J14</f>
        <v>95.83333333333333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24</v>
      </c>
      <c r="H15" s="7">
        <f>+G15*3.5</f>
        <v>84</v>
      </c>
      <c r="I15" s="7">
        <v>13</v>
      </c>
      <c r="J15" s="8">
        <f>+I15*100/H15</f>
        <v>15.476190476190476</v>
      </c>
      <c r="K15" s="8">
        <f>100-J15</f>
        <v>84.52380952380952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24</v>
      </c>
      <c r="H16" s="7">
        <f>+G16*3</f>
        <v>72</v>
      </c>
      <c r="I16" s="7">
        <v>21</v>
      </c>
      <c r="J16" s="8">
        <f t="shared" si="0"/>
        <v>29.166666666666668</v>
      </c>
      <c r="K16" s="8">
        <f t="shared" si="1"/>
        <v>70.83333333333333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24</v>
      </c>
      <c r="H17" s="7">
        <f>+G17*3.5</f>
        <v>84</v>
      </c>
      <c r="I17" s="9">
        <v>19</v>
      </c>
      <c r="J17" s="8">
        <f t="shared" si="0"/>
        <v>22.61904761904762</v>
      </c>
      <c r="K17" s="8">
        <f t="shared" si="1"/>
        <v>77.38095238095238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24</v>
      </c>
      <c r="H18" s="7">
        <f>+G18*2.33</f>
        <v>55.92</v>
      </c>
      <c r="I18" s="9">
        <v>8</v>
      </c>
      <c r="J18" s="8">
        <f t="shared" si="0"/>
        <v>14.30615164520744</v>
      </c>
      <c r="K18" s="8">
        <f t="shared" si="1"/>
        <v>85.69384835479256</v>
      </c>
    </row>
    <row r="19" spans="3:11" ht="36.75" customHeight="1">
      <c r="C19" s="13" t="s">
        <v>11</v>
      </c>
      <c r="D19" s="14"/>
      <c r="E19" s="15"/>
      <c r="F19" s="3">
        <v>1</v>
      </c>
      <c r="G19" s="9">
        <v>24</v>
      </c>
      <c r="H19" s="7">
        <f>+G19*F19</f>
        <v>24</v>
      </c>
      <c r="I19" s="9">
        <v>4</v>
      </c>
      <c r="J19" s="8">
        <f t="shared" si="0"/>
        <v>16.666666666666668</v>
      </c>
      <c r="K19" s="8">
        <f t="shared" si="1"/>
        <v>83.33333333333333</v>
      </c>
    </row>
    <row r="20" spans="3:11" ht="12.75">
      <c r="C20" s="16" t="s">
        <v>6</v>
      </c>
      <c r="D20" s="17"/>
      <c r="E20" s="18"/>
      <c r="F20" s="3">
        <v>17</v>
      </c>
      <c r="G20" s="9"/>
      <c r="H20" s="7">
        <f>SUM(H14:H19)</f>
        <v>343.92</v>
      </c>
      <c r="I20" s="7">
        <f>SUM(I14:I19)</f>
        <v>66</v>
      </c>
      <c r="J20" s="8">
        <f t="shared" si="0"/>
        <v>19.190509420795532</v>
      </c>
      <c r="K20" s="8">
        <f t="shared" si="1"/>
        <v>80.80949057920446</v>
      </c>
    </row>
    <row r="22" spans="3:5" ht="18">
      <c r="C22" s="11" t="s">
        <v>20</v>
      </c>
      <c r="D22" s="12"/>
      <c r="E22" s="12"/>
    </row>
    <row r="23" spans="3:5" ht="18">
      <c r="C23" s="11" t="s">
        <v>21</v>
      </c>
      <c r="D23" s="12"/>
      <c r="E23" s="12"/>
    </row>
    <row r="24" spans="3:5" ht="18">
      <c r="C24" s="11" t="s">
        <v>22</v>
      </c>
      <c r="D24" s="12"/>
      <c r="E24" s="12"/>
    </row>
    <row r="25" ht="12.75">
      <c r="C25" s="6" t="s">
        <v>10</v>
      </c>
    </row>
  </sheetData>
  <sheetProtection/>
  <mergeCells count="14">
    <mergeCell ref="C24:E24"/>
    <mergeCell ref="B8:L8"/>
    <mergeCell ref="C9:L9"/>
    <mergeCell ref="D11:J11"/>
    <mergeCell ref="C13:E13"/>
    <mergeCell ref="C14:E14"/>
    <mergeCell ref="C15:E15"/>
    <mergeCell ref="C23:E23"/>
    <mergeCell ref="C16:E16"/>
    <mergeCell ref="C17:E17"/>
    <mergeCell ref="C18:E18"/>
    <mergeCell ref="C19:E19"/>
    <mergeCell ref="C20:E20"/>
    <mergeCell ref="C22:E2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0.25">
      <c r="C9" s="21" t="s">
        <v>24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1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24</v>
      </c>
      <c r="H14" s="7">
        <f>+G14*F14</f>
        <v>24</v>
      </c>
      <c r="I14" s="7">
        <v>2</v>
      </c>
      <c r="J14" s="8">
        <f aca="true" t="shared" si="0" ref="J14:J20">+I14*100/H14</f>
        <v>8.333333333333334</v>
      </c>
      <c r="K14" s="8">
        <f aca="true" t="shared" si="1" ref="K14:K20">100-J14</f>
        <v>91.66666666666667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24</v>
      </c>
      <c r="H15" s="7">
        <f>+G15*3.5</f>
        <v>84</v>
      </c>
      <c r="I15" s="7">
        <v>20</v>
      </c>
      <c r="J15" s="8">
        <f>+I15*100/H15</f>
        <v>23.80952380952381</v>
      </c>
      <c r="K15" s="8">
        <f>100-J15</f>
        <v>76.19047619047619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24</v>
      </c>
      <c r="H16" s="7">
        <f>+G16*3</f>
        <v>72</v>
      </c>
      <c r="I16" s="7">
        <v>6</v>
      </c>
      <c r="J16" s="8">
        <f t="shared" si="0"/>
        <v>8.333333333333334</v>
      </c>
      <c r="K16" s="8">
        <f t="shared" si="1"/>
        <v>91.66666666666667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24</v>
      </c>
      <c r="H17" s="7">
        <f>+G17*3.5</f>
        <v>84</v>
      </c>
      <c r="I17" s="9">
        <v>6</v>
      </c>
      <c r="J17" s="8">
        <f t="shared" si="0"/>
        <v>7.142857142857143</v>
      </c>
      <c r="K17" s="8">
        <f t="shared" si="1"/>
        <v>92.85714285714286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24</v>
      </c>
      <c r="H18" s="7">
        <f>+G18*2.33</f>
        <v>55.92</v>
      </c>
      <c r="I18" s="9">
        <v>1</v>
      </c>
      <c r="J18" s="8">
        <f t="shared" si="0"/>
        <v>1.78826895565093</v>
      </c>
      <c r="K18" s="8">
        <f t="shared" si="1"/>
        <v>98.21173104434907</v>
      </c>
    </row>
    <row r="19" spans="3:11" ht="36.75" customHeight="1">
      <c r="C19" s="13" t="s">
        <v>11</v>
      </c>
      <c r="D19" s="14"/>
      <c r="E19" s="15"/>
      <c r="F19" s="3">
        <v>1</v>
      </c>
      <c r="G19" s="9">
        <v>24</v>
      </c>
      <c r="H19" s="7">
        <f>+G19*F19</f>
        <v>24</v>
      </c>
      <c r="I19" s="9">
        <v>2</v>
      </c>
      <c r="J19" s="8">
        <f t="shared" si="0"/>
        <v>8.333333333333334</v>
      </c>
      <c r="K19" s="8">
        <f t="shared" si="1"/>
        <v>91.66666666666667</v>
      </c>
    </row>
    <row r="20" spans="3:11" ht="12.75">
      <c r="C20" s="16" t="s">
        <v>6</v>
      </c>
      <c r="D20" s="17"/>
      <c r="E20" s="18"/>
      <c r="F20" s="3">
        <v>17</v>
      </c>
      <c r="G20" s="9"/>
      <c r="H20" s="7">
        <f>SUM(H14:H19)</f>
        <v>343.92</v>
      </c>
      <c r="I20" s="7">
        <f>SUM(I14:I19)</f>
        <v>37</v>
      </c>
      <c r="J20" s="8">
        <f t="shared" si="0"/>
        <v>10.758315887415678</v>
      </c>
      <c r="K20" s="8">
        <f t="shared" si="1"/>
        <v>89.24168411258432</v>
      </c>
    </row>
    <row r="22" spans="3:5" ht="18">
      <c r="C22" s="11" t="s">
        <v>20</v>
      </c>
      <c r="D22" s="12"/>
      <c r="E22" s="12"/>
    </row>
    <row r="23" spans="3:5" ht="18">
      <c r="C23" s="11" t="s">
        <v>21</v>
      </c>
      <c r="D23" s="12"/>
      <c r="E23" s="12"/>
    </row>
    <row r="24" spans="3:5" ht="18">
      <c r="C24" s="11" t="s">
        <v>22</v>
      </c>
      <c r="D24" s="12"/>
      <c r="E24" s="12"/>
    </row>
    <row r="25" ht="12.75">
      <c r="C25" s="6" t="s">
        <v>10</v>
      </c>
    </row>
  </sheetData>
  <sheetProtection/>
  <mergeCells count="14">
    <mergeCell ref="C23:E23"/>
    <mergeCell ref="C24:E24"/>
    <mergeCell ref="C16:E16"/>
    <mergeCell ref="C17:E17"/>
    <mergeCell ref="C18:E18"/>
    <mergeCell ref="C19:E19"/>
    <mergeCell ref="C20:E20"/>
    <mergeCell ref="C22:E22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O25"/>
  <sheetViews>
    <sheetView tabSelected="1" zoomScalePageLayoutView="0" workbookViewId="0" topLeftCell="A10">
      <selection activeCell="I20" sqref="I20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0.25">
      <c r="C9" s="21" t="s">
        <v>25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1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27</v>
      </c>
      <c r="H14" s="7">
        <f>+G14*F14</f>
        <v>27</v>
      </c>
      <c r="I14" s="7">
        <v>0</v>
      </c>
      <c r="J14" s="8">
        <f aca="true" t="shared" si="0" ref="J14:J20">+I14*100/H14</f>
        <v>0</v>
      </c>
      <c r="K14" s="8">
        <f aca="true" t="shared" si="1" ref="K14:K20">100-J14</f>
        <v>100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27</v>
      </c>
      <c r="H15" s="7">
        <f>+G15*3.5</f>
        <v>94.5</v>
      </c>
      <c r="I15" s="7">
        <v>12</v>
      </c>
      <c r="J15" s="8">
        <f>+I15*100/H15</f>
        <v>12.698412698412698</v>
      </c>
      <c r="K15" s="8">
        <f>100-J15</f>
        <v>87.3015873015873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27</v>
      </c>
      <c r="H16" s="7">
        <f>+G16*3</f>
        <v>81</v>
      </c>
      <c r="I16" s="7">
        <v>8</v>
      </c>
      <c r="J16" s="8">
        <f t="shared" si="0"/>
        <v>9.876543209876543</v>
      </c>
      <c r="K16" s="8">
        <f t="shared" si="1"/>
        <v>90.12345679012346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27</v>
      </c>
      <c r="H17" s="7">
        <f>+G17*3.5</f>
        <v>94.5</v>
      </c>
      <c r="I17" s="9">
        <v>8</v>
      </c>
      <c r="J17" s="8">
        <f t="shared" si="0"/>
        <v>8.465608465608465</v>
      </c>
      <c r="K17" s="8">
        <f t="shared" si="1"/>
        <v>91.53439153439153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27</v>
      </c>
      <c r="H18" s="7">
        <f>+G18*2.33</f>
        <v>62.910000000000004</v>
      </c>
      <c r="I18" s="9">
        <v>0</v>
      </c>
      <c r="J18" s="8">
        <f t="shared" si="0"/>
        <v>0</v>
      </c>
      <c r="K18" s="8">
        <f t="shared" si="1"/>
        <v>100</v>
      </c>
    </row>
    <row r="19" spans="3:11" ht="36.75" customHeight="1">
      <c r="C19" s="13" t="s">
        <v>11</v>
      </c>
      <c r="D19" s="14"/>
      <c r="E19" s="15"/>
      <c r="F19" s="3">
        <v>1</v>
      </c>
      <c r="G19" s="9">
        <v>27</v>
      </c>
      <c r="H19" s="7">
        <f>+G19*F19</f>
        <v>27</v>
      </c>
      <c r="I19" s="9">
        <v>4</v>
      </c>
      <c r="J19" s="8">
        <f t="shared" si="0"/>
        <v>14.814814814814815</v>
      </c>
      <c r="K19" s="8">
        <f t="shared" si="1"/>
        <v>85.18518518518519</v>
      </c>
    </row>
    <row r="20" spans="3:11" ht="12.75">
      <c r="C20" s="16" t="s">
        <v>6</v>
      </c>
      <c r="D20" s="17"/>
      <c r="E20" s="18"/>
      <c r="F20" s="3">
        <v>17</v>
      </c>
      <c r="G20" s="9"/>
      <c r="H20" s="7">
        <f>SUM(H14:H19)</f>
        <v>386.91</v>
      </c>
      <c r="I20" s="7">
        <f>SUM(I14:I19)</f>
        <v>32</v>
      </c>
      <c r="J20" s="8">
        <f t="shared" si="0"/>
        <v>8.270657258794035</v>
      </c>
      <c r="K20" s="8">
        <f t="shared" si="1"/>
        <v>91.72934274120597</v>
      </c>
    </row>
    <row r="22" spans="3:5" ht="18">
      <c r="C22" s="11" t="s">
        <v>20</v>
      </c>
      <c r="D22" s="12"/>
      <c r="E22" s="12"/>
    </row>
    <row r="23" spans="3:5" ht="18">
      <c r="C23" s="11" t="s">
        <v>21</v>
      </c>
      <c r="D23" s="12"/>
      <c r="E23" s="12"/>
    </row>
    <row r="24" spans="3:5" ht="18">
      <c r="C24" s="11" t="s">
        <v>22</v>
      </c>
      <c r="D24" s="12"/>
      <c r="E24" s="12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4:E14"/>
    <mergeCell ref="C15:E15"/>
    <mergeCell ref="C23:E23"/>
    <mergeCell ref="C24:E24"/>
    <mergeCell ref="C16:E16"/>
    <mergeCell ref="C17:E17"/>
    <mergeCell ref="C18:E18"/>
    <mergeCell ref="C19:E19"/>
    <mergeCell ref="C20:E20"/>
    <mergeCell ref="C22:E2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Comunità Montana San Severino Marche</dc:creator>
  <cp:keywords/>
  <dc:description/>
  <cp:lastModifiedBy>ISTAT PINA</cp:lastModifiedBy>
  <cp:lastPrinted>2022-04-02T10:16:15Z</cp:lastPrinted>
  <dcterms:created xsi:type="dcterms:W3CDTF">2009-10-07T06:20:16Z</dcterms:created>
  <dcterms:modified xsi:type="dcterms:W3CDTF">2022-04-02T10:35:12Z</dcterms:modified>
  <cp:category/>
  <cp:version/>
  <cp:contentType/>
  <cp:contentStatus/>
</cp:coreProperties>
</file>